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3" i="1"/>
  <c r="E9"/>
  <c r="C13"/>
  <c r="D10"/>
  <c r="D11"/>
  <c r="D12"/>
  <c r="D9"/>
  <c r="B13"/>
  <c r="E5"/>
  <c r="D5"/>
  <c r="D13" s="1"/>
  <c r="E8"/>
  <c r="E12"/>
  <c r="G8"/>
  <c r="I8" s="1"/>
  <c r="F8"/>
  <c r="F13" s="1"/>
  <c r="H5"/>
  <c r="H13" s="1"/>
  <c r="G5"/>
  <c r="I5" s="1"/>
  <c r="I12"/>
  <c r="I9"/>
  <c r="H9"/>
  <c r="H10"/>
  <c r="H11"/>
  <c r="H12"/>
  <c r="I7"/>
  <c r="I6"/>
  <c r="E6"/>
  <c r="D6"/>
  <c r="E10"/>
  <c r="E11"/>
  <c r="I10"/>
  <c r="I11"/>
  <c r="E13" l="1"/>
  <c r="G13"/>
</calcChain>
</file>

<file path=xl/sharedStrings.xml><?xml version="1.0" encoding="utf-8"?>
<sst xmlns="http://schemas.openxmlformats.org/spreadsheetml/2006/main" count="25" uniqueCount="19">
  <si>
    <t>(in Persons)</t>
  </si>
  <si>
    <t>Gewog/Town</t>
  </si>
  <si>
    <t>Male</t>
  </si>
  <si>
    <t>Female</t>
  </si>
  <si>
    <t>Total</t>
  </si>
  <si>
    <t>Sex Ratio</t>
  </si>
  <si>
    <t xml:space="preserve">Urban </t>
  </si>
  <si>
    <t>Rural</t>
  </si>
  <si>
    <t>Both Areas</t>
  </si>
  <si>
    <t>Source: Population and Housing Census of Bhutan, 2005 &amp; 2017</t>
  </si>
  <si>
    <t>Table 1.1: Distribution of the Population by Gewog/Town and Sex, Bumthang (2005 &amp; 2017)</t>
  </si>
  <si>
    <t>Bumthang Town</t>
  </si>
  <si>
    <t>Chhokhor</t>
  </si>
  <si>
    <t>Tang</t>
  </si>
  <si>
    <t>Ura</t>
  </si>
  <si>
    <t>Chhumig Town</t>
  </si>
  <si>
    <t>Chhumig</t>
  </si>
  <si>
    <t>…</t>
  </si>
  <si>
    <t>….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</si>
</sst>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* #,##0.0_);_(* \(#,##0.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indexed="8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2"/>
      <name val="Cambria"/>
      <family val="2"/>
      <scheme val="major"/>
    </font>
    <font>
      <b/>
      <sz val="12"/>
      <color indexed="8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2" fillId="0" borderId="7" xfId="0" applyFont="1" applyBorder="1" applyAlignment="1">
      <alignment horizontal="right" vertical="center"/>
    </xf>
    <xf numFmtId="0" fontId="2" fillId="0" borderId="3" xfId="0" applyFont="1" applyBorder="1"/>
    <xf numFmtId="0" fontId="3" fillId="0" borderId="7" xfId="0" applyFont="1" applyBorder="1"/>
    <xf numFmtId="0" fontId="3" fillId="0" borderId="3" xfId="0" applyFont="1" applyBorder="1" applyAlignment="1">
      <alignment horizontal="left" indent="1"/>
    </xf>
    <xf numFmtId="164" fontId="3" fillId="0" borderId="7" xfId="0" applyNumberFormat="1" applyFont="1" applyBorder="1"/>
    <xf numFmtId="0" fontId="4" fillId="0" borderId="0" xfId="0" applyFont="1"/>
    <xf numFmtId="165" fontId="5" fillId="2" borderId="7" xfId="1" applyNumberFormat="1" applyFont="1" applyFill="1" applyBorder="1" applyAlignment="1">
      <alignment vertical="center"/>
    </xf>
    <xf numFmtId="166" fontId="5" fillId="2" borderId="7" xfId="1" applyNumberFormat="1" applyFont="1" applyFill="1" applyBorder="1" applyAlignment="1">
      <alignment vertical="center"/>
    </xf>
    <xf numFmtId="0" fontId="3" fillId="0" borderId="7" xfId="0" applyFont="1" applyBorder="1" applyAlignment="1">
      <alignment horizontal="right"/>
    </xf>
    <xf numFmtId="0" fontId="2" fillId="0" borderId="7" xfId="0" applyFont="1" applyBorder="1"/>
    <xf numFmtId="164" fontId="2" fillId="0" borderId="7" xfId="0" applyNumberFormat="1" applyFont="1" applyBorder="1"/>
    <xf numFmtId="0" fontId="6" fillId="0" borderId="0" xfId="0" applyFont="1"/>
    <xf numFmtId="165" fontId="3" fillId="0" borderId="0" xfId="0" applyNumberFormat="1" applyFont="1"/>
    <xf numFmtId="165" fontId="0" fillId="0" borderId="0" xfId="0" applyNumberFormat="1"/>
    <xf numFmtId="165" fontId="7" fillId="2" borderId="7" xfId="1" applyNumberFormat="1" applyFont="1" applyFill="1" applyBorder="1" applyAlignment="1">
      <alignment vertical="center"/>
    </xf>
    <xf numFmtId="164" fontId="3" fillId="0" borderId="0" xfId="0" applyNumberFormat="1" applyFont="1"/>
    <xf numFmtId="165" fontId="8" fillId="2" borderId="7" xfId="1" applyNumberFormat="1" applyFont="1" applyFill="1" applyBorder="1" applyAlignment="1">
      <alignment vertical="center"/>
    </xf>
    <xf numFmtId="166" fontId="8" fillId="2" borderId="7" xfId="1" applyNumberFormat="1" applyFont="1" applyFill="1" applyBorder="1" applyAlignment="1">
      <alignment vertical="center"/>
    </xf>
    <xf numFmtId="166" fontId="7" fillId="2" borderId="7" xfId="1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I14" sqref="I14"/>
    </sheetView>
  </sheetViews>
  <sheetFormatPr defaultRowHeight="15"/>
  <cols>
    <col min="1" max="1" width="17.42578125" customWidth="1"/>
    <col min="2" max="9" width="10.7109375" customWidth="1"/>
  </cols>
  <sheetData>
    <row r="1" spans="1:9" ht="15.75">
      <c r="A1" s="1" t="s">
        <v>10</v>
      </c>
      <c r="B1" s="2"/>
      <c r="C1" s="2"/>
      <c r="D1" s="2"/>
      <c r="E1" s="2"/>
      <c r="F1" s="2"/>
      <c r="G1" s="2"/>
      <c r="H1" s="2"/>
      <c r="I1" s="2"/>
    </row>
    <row r="2" spans="1:9" ht="15.75">
      <c r="A2" s="3"/>
      <c r="B2" s="2"/>
      <c r="C2" s="2"/>
      <c r="D2" s="2"/>
      <c r="E2" s="2"/>
      <c r="F2" s="2"/>
      <c r="G2" s="23" t="s">
        <v>0</v>
      </c>
      <c r="H2" s="23"/>
      <c r="I2" s="23"/>
    </row>
    <row r="3" spans="1:9" ht="15.75">
      <c r="A3" s="24" t="s">
        <v>1</v>
      </c>
      <c r="B3" s="26">
        <v>2005</v>
      </c>
      <c r="C3" s="27"/>
      <c r="D3" s="27"/>
      <c r="E3" s="28"/>
      <c r="F3" s="26">
        <v>2017</v>
      </c>
      <c r="G3" s="27"/>
      <c r="H3" s="27"/>
      <c r="I3" s="28"/>
    </row>
    <row r="4" spans="1:9" ht="15.75">
      <c r="A4" s="25"/>
      <c r="B4" s="4" t="s">
        <v>2</v>
      </c>
      <c r="C4" s="4" t="s">
        <v>3</v>
      </c>
      <c r="D4" s="4" t="s">
        <v>4</v>
      </c>
      <c r="E4" s="4" t="s">
        <v>5</v>
      </c>
      <c r="F4" s="4" t="s">
        <v>2</v>
      </c>
      <c r="G4" s="4" t="s">
        <v>3</v>
      </c>
      <c r="H4" s="4" t="s">
        <v>4</v>
      </c>
      <c r="I4" s="4" t="s">
        <v>5</v>
      </c>
    </row>
    <row r="5" spans="1:9" s="15" customFormat="1" ht="15.75">
      <c r="A5" s="5" t="s">
        <v>6</v>
      </c>
      <c r="B5" s="13">
        <v>2353</v>
      </c>
      <c r="C5" s="13">
        <v>1850</v>
      </c>
      <c r="D5" s="13">
        <f>C5+B5</f>
        <v>4203</v>
      </c>
      <c r="E5" s="14">
        <f>B5/C5*100</f>
        <v>127.18918918918919</v>
      </c>
      <c r="F5" s="18">
        <v>3562</v>
      </c>
      <c r="G5" s="18">
        <f>G6+G7</f>
        <v>3066</v>
      </c>
      <c r="H5" s="18">
        <f>H6+H7</f>
        <v>6636</v>
      </c>
      <c r="I5" s="14">
        <f>F5/G5*100</f>
        <v>116.17742987606002</v>
      </c>
    </row>
    <row r="6" spans="1:9" ht="15.75">
      <c r="A6" s="7" t="s">
        <v>11</v>
      </c>
      <c r="B6" s="6">
        <v>2353</v>
      </c>
      <c r="C6" s="6">
        <v>1850</v>
      </c>
      <c r="D6" s="6">
        <f>C6+B6</f>
        <v>4203</v>
      </c>
      <c r="E6" s="8">
        <f>B6/C6*100</f>
        <v>127.18918918918919</v>
      </c>
      <c r="F6" s="6">
        <v>3381</v>
      </c>
      <c r="G6" s="6">
        <v>2862</v>
      </c>
      <c r="H6" s="6">
        <v>6243</v>
      </c>
      <c r="I6" s="8">
        <f>F6/G6*100</f>
        <v>118.13417190775681</v>
      </c>
    </row>
    <row r="7" spans="1:9" ht="15.75">
      <c r="A7" s="7" t="s">
        <v>15</v>
      </c>
      <c r="B7" s="12" t="s">
        <v>17</v>
      </c>
      <c r="C7" s="12" t="s">
        <v>17</v>
      </c>
      <c r="D7" s="12" t="s">
        <v>18</v>
      </c>
      <c r="E7" s="12" t="s">
        <v>18</v>
      </c>
      <c r="F7" s="6">
        <v>189</v>
      </c>
      <c r="G7" s="6">
        <v>204</v>
      </c>
      <c r="H7" s="6">
        <v>393</v>
      </c>
      <c r="I7" s="8">
        <f>F7/G7*100</f>
        <v>92.64705882352942</v>
      </c>
    </row>
    <row r="8" spans="1:9" s="15" customFormat="1" ht="15.75">
      <c r="A8" s="5" t="s">
        <v>7</v>
      </c>
      <c r="B8" s="10">
        <v>6398</v>
      </c>
      <c r="C8" s="20">
        <v>5515</v>
      </c>
      <c r="D8" s="20">
        <v>11913</v>
      </c>
      <c r="E8" s="21">
        <f>B8/C8*100</f>
        <v>116.01087941976429</v>
      </c>
      <c r="F8" s="18">
        <f>SUM(F4:F7)</f>
        <v>7132</v>
      </c>
      <c r="G8" s="18">
        <f>SUM(G4:G7)</f>
        <v>6132</v>
      </c>
      <c r="H8" s="18">
        <v>11184</v>
      </c>
      <c r="I8" s="14">
        <f>F8/G8*100</f>
        <v>116.3078930202218</v>
      </c>
    </row>
    <row r="9" spans="1:9" ht="15.75">
      <c r="A9" s="7" t="s">
        <v>12</v>
      </c>
      <c r="B9" s="10">
        <v>2509</v>
      </c>
      <c r="C9" s="10">
        <v>2044</v>
      </c>
      <c r="D9" s="10">
        <f>B9+C9</f>
        <v>4553</v>
      </c>
      <c r="E9" s="11">
        <f>B9/C9*100</f>
        <v>122.74951076320939</v>
      </c>
      <c r="F9" s="10">
        <v>2042</v>
      </c>
      <c r="G9" s="10">
        <v>1905</v>
      </c>
      <c r="H9" s="10">
        <f>F9+G9</f>
        <v>3947</v>
      </c>
      <c r="I9" s="8">
        <f>F9/G9*100</f>
        <v>107.19160104986875</v>
      </c>
    </row>
    <row r="10" spans="1:9" ht="15.75">
      <c r="A10" s="7" t="s">
        <v>16</v>
      </c>
      <c r="B10" s="10">
        <v>2004</v>
      </c>
      <c r="C10" s="10">
        <v>1587</v>
      </c>
      <c r="D10" s="10">
        <f t="shared" ref="D10:D12" si="0">B10+C10</f>
        <v>3591</v>
      </c>
      <c r="E10" s="11">
        <f t="shared" ref="E10:E11" si="1">B10/C10*100</f>
        <v>126.27599243856334</v>
      </c>
      <c r="F10" s="10">
        <v>1748</v>
      </c>
      <c r="G10" s="10">
        <v>1447</v>
      </c>
      <c r="H10" s="10">
        <f>F10+G10</f>
        <v>3195</v>
      </c>
      <c r="I10" s="8">
        <f t="shared" ref="I10:I11" si="2">F10/G10*100</f>
        <v>120.80165860400828</v>
      </c>
    </row>
    <row r="11" spans="1:9" ht="15.75">
      <c r="A11" s="7" t="s">
        <v>13</v>
      </c>
      <c r="B11" s="10">
        <v>834</v>
      </c>
      <c r="C11" s="10">
        <v>982</v>
      </c>
      <c r="D11" s="10">
        <f t="shared" si="0"/>
        <v>1816</v>
      </c>
      <c r="E11" s="11">
        <f t="shared" si="1"/>
        <v>84.928716904276996</v>
      </c>
      <c r="F11" s="10">
        <v>1165</v>
      </c>
      <c r="G11" s="10">
        <v>1153</v>
      </c>
      <c r="H11" s="10">
        <f>F11+G11</f>
        <v>2318</v>
      </c>
      <c r="I11" s="8">
        <f t="shared" si="2"/>
        <v>101.040763226366</v>
      </c>
    </row>
    <row r="12" spans="1:9" ht="15.75">
      <c r="A12" s="7" t="s">
        <v>14</v>
      </c>
      <c r="B12" s="10">
        <v>1051</v>
      </c>
      <c r="C12" s="10">
        <v>902</v>
      </c>
      <c r="D12" s="10">
        <f t="shared" si="0"/>
        <v>1953</v>
      </c>
      <c r="E12" s="11">
        <f>B12/C12*100</f>
        <v>116.5188470066519</v>
      </c>
      <c r="F12" s="10">
        <v>871</v>
      </c>
      <c r="G12" s="10">
        <v>853</v>
      </c>
      <c r="H12" s="10">
        <f>F12+G12</f>
        <v>1724</v>
      </c>
      <c r="I12" s="8">
        <f>F12/G12*100</f>
        <v>102.11019929660023</v>
      </c>
    </row>
    <row r="13" spans="1:9" s="15" customFormat="1" ht="15.75">
      <c r="A13" s="5" t="s">
        <v>8</v>
      </c>
      <c r="B13" s="18">
        <f>B6+B8</f>
        <v>8751</v>
      </c>
      <c r="C13" s="18">
        <f>C8+C5</f>
        <v>7365</v>
      </c>
      <c r="D13" s="18">
        <f>D8+D5</f>
        <v>16116</v>
      </c>
      <c r="E13" s="22">
        <f>B13/C13*100</f>
        <v>118.81873727087577</v>
      </c>
      <c r="F13" s="18">
        <f>F5+F8</f>
        <v>10694</v>
      </c>
      <c r="G13" s="18">
        <f>G8+G5</f>
        <v>9198</v>
      </c>
      <c r="H13" s="18">
        <f>H8+H5</f>
        <v>17820</v>
      </c>
      <c r="I13" s="14">
        <f>F13/G13*100</f>
        <v>116.2644053055012</v>
      </c>
    </row>
    <row r="14" spans="1:9" ht="15.75">
      <c r="A14" s="9" t="s">
        <v>9</v>
      </c>
      <c r="B14" s="16"/>
      <c r="C14" s="2"/>
      <c r="D14" s="2"/>
      <c r="E14" s="2"/>
      <c r="F14" s="16"/>
      <c r="G14" s="2"/>
      <c r="H14" s="16"/>
      <c r="I14" s="19"/>
    </row>
    <row r="15" spans="1:9">
      <c r="F15" s="17"/>
      <c r="H15" s="17"/>
    </row>
  </sheetData>
  <mergeCells count="4">
    <mergeCell ref="G2:I2"/>
    <mergeCell ref="A3:A4"/>
    <mergeCell ref="B3:E3"/>
    <mergeCell ref="F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2018-10-30T13:35:27Z</dcterms:created>
  <dcterms:modified xsi:type="dcterms:W3CDTF">2018-10-31T17:07:04Z</dcterms:modified>
</cp:coreProperties>
</file>